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3" i="1"/>
  <c r="P35" i="1"/>
  <c r="P28" i="1"/>
  <c r="P29" i="1"/>
  <c r="P27" i="1"/>
  <c r="P30" i="1"/>
  <c r="P34" i="1"/>
  <c r="P36" i="1"/>
  <c r="P39" i="1"/>
  <c r="P42" i="1"/>
  <c r="P32" i="1"/>
  <c r="P19" i="1"/>
  <c r="P38" i="1"/>
  <c r="P33" i="1"/>
  <c r="P17" i="1"/>
  <c r="P25" i="1"/>
  <c r="P31" i="1"/>
  <c r="P22" i="1"/>
  <c r="P40" i="1"/>
  <c r="P14" i="1"/>
  <c r="P15" i="1"/>
  <c r="P20" i="1"/>
  <c r="P23" i="1"/>
  <c r="P26" i="1"/>
  <c r="P41" i="1"/>
  <c r="P18" i="1"/>
  <c r="P37" i="1"/>
  <c r="P16" i="1"/>
  <c r="P21" i="1"/>
  <c r="P24"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13" i="1"/>
  <c r="D31" i="1"/>
  <c r="D20" i="1"/>
  <c r="H14" i="1"/>
  <c r="H36" i="1"/>
  <c r="H41" i="1"/>
  <c r="D15" i="1"/>
  <c r="D24" i="1"/>
  <c r="D19" i="1"/>
  <c r="D28" i="1"/>
  <c r="D14" i="1"/>
  <c r="H33" i="1"/>
  <c r="D16" i="1"/>
  <c r="H23" i="1"/>
  <c r="D25" i="1"/>
  <c r="H20" i="1"/>
  <c r="H15" i="1"/>
  <c r="H38" i="1"/>
  <c r="H21" i="1"/>
  <c r="D30" i="1"/>
  <c r="D34" i="1"/>
  <c r="H32" i="1"/>
  <c r="H19" i="1"/>
  <c r="H42" i="1"/>
  <c r="H22" i="1"/>
  <c r="D37" i="1"/>
  <c r="H25" i="1"/>
  <c r="D32" i="1"/>
  <c r="D35" i="1"/>
  <c r="H17" i="1"/>
  <c r="D38" i="1"/>
  <c r="D29" i="1"/>
  <c r="D23" i="1"/>
  <c r="H39" i="1"/>
  <c r="H27" i="1"/>
  <c r="H24" i="1"/>
  <c r="D42" i="1"/>
  <c r="H16" i="1"/>
  <c r="D22" i="1"/>
  <c r="H31" i="1"/>
  <c r="D18" i="1"/>
  <c r="H13" i="1"/>
  <c r="D27" i="1"/>
  <c r="D36" i="1"/>
  <c r="H43" i="1"/>
  <c r="H35" i="1"/>
  <c r="D33" i="1"/>
  <c r="H29" i="1"/>
  <c r="H30" i="1"/>
  <c r="H26" i="1"/>
  <c r="D39" i="1"/>
  <c r="H18" i="1"/>
  <c r="H34" i="1"/>
  <c r="H40" i="1"/>
  <c r="H37" i="1"/>
  <c r="D17" i="1"/>
  <c r="D41" i="1"/>
  <c r="D21" i="1"/>
  <c r="H28" i="1"/>
  <c r="D40" i="1"/>
  <c r="D26" i="1"/>
  <c r="D43"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5" i="1"/>
  <c r="L39" i="1"/>
  <c r="L30" i="1"/>
  <c r="L24" i="1"/>
  <c r="L38" i="1"/>
  <c r="L21" i="1"/>
  <c r="L43" i="1"/>
  <c r="L14" i="1"/>
  <c r="L17" i="1"/>
  <c r="L28" i="1"/>
  <c r="L34" i="1"/>
  <c r="L16" i="1"/>
  <c r="L20" i="1"/>
  <c r="L25" i="1"/>
  <c r="L23" i="1"/>
  <c r="L33" i="1"/>
  <c r="L40" i="1"/>
  <c r="L27" i="1"/>
  <c r="L37" i="1"/>
  <c r="L36" i="1"/>
  <c r="L18" i="1"/>
  <c r="L41" i="1"/>
  <c r="L13" i="1"/>
  <c r="L22" i="1"/>
  <c r="L26" i="1"/>
  <c r="L19" i="1"/>
  <c r="L42" i="1"/>
  <c r="L32" i="1"/>
  <c r="L29" i="1"/>
  <c r="L15"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<sst xmlns="http://schemas.openxmlformats.org/spreadsheetml/2006/main" count="607" uniqueCount="242">
  <si>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</si>
  <si>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</si>
  <si>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</si>
  <si>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</si>
  <si>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</si>
  <si>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</si>
  <si>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</si>
  <si>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</si>
  <si>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</si>
  <si>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</si>
  <si>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</si>
  <si>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</si>
  <si>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</si>
  <si>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</si>
  <si>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</si>
  <si>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</si>
  <si>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</si>
  <si>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</si>
  <si>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</si>
  <si>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</si>
  <si>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</si>
  <si>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</si>
  <si>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</si>
  <si>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</si>
  <si>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</si>
  <si>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</si>
  <si>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</si>
  <si>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</si>
  <si>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</si>
  <si>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</si>
  <si>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</si>
  <si>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</si>
  <si>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</si>
  <si>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</si>
  <si>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</si>
  <si>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</si>
  <si>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</si>
  <si>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</si>
  <si>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</si>
  <si>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</si>
  <si>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</si>
  <si>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</si>
  <si>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</si>
  <si>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</si>
  <si>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</si>
  <si>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</si>
  <si>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</si>
  <si>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</si>
  <si>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</si>
  <si>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</si>
  <si>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</si>
  <si>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</si>
  <si>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</si>
  <si>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</si>
  <si>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</si>
  <si>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</si>
  <si>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</si>
  <si>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</si>
  <si>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</si>
  <si>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</si>
  <si>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</si>
  <si>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</si>
  <si>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</si>
  <si>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</si>
  <si>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</si>
  <si>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</si>
  <si>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</si>
  <si>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</si>
  <si>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</si>
  <si>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</si>
  <si>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</si>
  <si>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</si>
  <si>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</si>
  <si>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</si>
  <si>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</si>
  <si>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</si>
  <si>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</si>
  <si>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</si>
  <si>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</si>
  <si>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</si>
  <si>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</si>
  <si>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</si>
  <si>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</si>
  <si>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</si>
  <si>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</si>
  <si>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</si>
  <si>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</si>
  <si>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</si>
  <si>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</si>
  <si>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</si>
  <si>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</si>
  <si>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</si>
  <si>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</si>
  <si>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</si>
  <si>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</si>
  <si>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</si>
  <si>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</si>
  <si>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</si>
  <si>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</si>
  <si>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</si>
  <si>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</si>
  <si>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</si>
  <si>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</si>
  <si>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</si>
  <si>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</si>
  <si>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</si>
  <si>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</si>
  <si>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</si>
  <si>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</si>
  <si>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</si>
  <si>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</si>
  <si>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</si>
  <si>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</si>
  <si>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</si>
  <si>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</si>
  <si>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</si>
  <si>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</si>
  <si>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</si>
  <si>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</si>
  <si>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</si>
  <si>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</si>
  <si>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</si>
  <si>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</si>
  <si>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</si>
  <si>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</si>
  <si>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</si>
  <si>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</si>
  <si>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</si>
  <si>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</si>
  <si>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</si>
  <si>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</si>
  <si>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</si>
  <si>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</si>
  <si>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</si>
  <si>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</si>
  <si>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</si>
  <si>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</si>
  <si>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</si>
  <si>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</si>
  <si>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</si>
  <si>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</si>
  <si>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</si>
  <si>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</si>
  <si>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</si>
  <si>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</si>
  <si>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</si>
  <si>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</si>
  <si>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</si>
  <si>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</si>
  <si>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</si>
  <si>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</si>
  <si>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</si>
  <si>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</si>
  <si>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</si>
  <si>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</si>
  <si>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</si>
  <si>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</si>
  <si>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</si>
  <si>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</si>
  <si>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</si>
  <si>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</si>
  <si>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</si>
  <si>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</si>
  <si>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</si>
  <si>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</si>
  <si>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</si>
  <si>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</si>
  <si>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</si>
  <si>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</si>
  <si>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</si>
  <si>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</si>
  <si>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</si>
  <si>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</si>
  <si>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</si>
  <si>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</si>
  <si>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</si>
  <si>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</si>
  <si>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</si>
  <si>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</si>
  <si>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</si>
  <si>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</si>
  <si>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</si>
  <si>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</si>
  <si>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</si>
  <si>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</si>
  <si>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</si>
  <si>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</si>
  <si>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</si>
  <si>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</si>
  <si>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</si>
  <si>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</si>
  <si>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</si>
  <si>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</si>
  <si>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</si>
  <si>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</si>
  <si>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</si>
  <si>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</si>
  <si>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</si>
  <si>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</si>
  <si>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</si>
  <si>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</si>
  <si>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</si>
  <si>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</si>
  <si>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</si>
  <si>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</si>
  <si>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</si>
  <si>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</si>
  <si>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</si>
  <si>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</si>
  <si>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</si>
  <si>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</si>
  <si>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</si>
  <si>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</si>
  <si>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</si>
  <si>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</si>
  <si>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</si>
  <si>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</si>
  <si>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</si>
  <si>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</si>
  <si>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</si>
  <si>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</si>
  <si>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</si>
  <si>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</si>
  <si>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</si>
  <si>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</si>
  <si>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</si>
  <si>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</si>
  <si>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</si>
  <si>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</si>
  <si>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</si>
  <si>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</si>
  <si>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</si>
  <si>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</si>
  <si>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</si>
  <si>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</si>
  <si>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</si>
  <si>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</si>
  <si>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</si>
  <si>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</si>
  <si>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t>
  </si>
  <si>
    <t>福岡吹奏楽コンクール</t>
    <rPh sb="0" eb="5">
      <t>フクオカスイソウガク</t>
    </rPh>
    <phoneticPr fontId="1"/>
  </si>
  <si>
    <t>吹奏楽祭</t>
    <rPh sb="0" eb="4">
      <t>スイソウガクサイ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</si>
</sst>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1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21" zoomScaleNormal="100" zoomScaleSheetLayoutView="100" workbookViewId="0">
      <selection activeCell="K46" sqref="K46:N46"/>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72</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2</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23</v>
      </c>
      <c r="F7" s="19" t="s">
        <v>13</v>
      </c>
      <c r="G7" s="18"/>
      <c r="H7" s="14" t="s">
        <v>8</v>
      </c>
      <c r="I7" s="29">
        <f>COUNTIFS(I$13:I$43,"○",J$13:J$43,"○")+COUNTIFS(I$13:I$43,"○",J$13:J$43,"")+COUNTIFS(I$13:I$43,"",J$13:J$43,"○")+COUNTIFS(I$13:I$43,"△",J$13:J$43,"△")+COUNTIFS(I$13:I$43,"△",J$13:J$43,"")+COUNTIFS(I$13:I$43,"",J$13:J$43,"△")+COUNTIFS(I$13:I$43,"☆",J$13:J$43,"☆")+COUNTIFS(I$13:I$43,"☆",J$13:J$43,"")+COUNTIFS(I$13:I$43,"",J$13:J$43,"☆")</f>
        <v>18</v>
      </c>
      <c r="J7" s="19" t="s">
        <v>13</v>
      </c>
      <c r="K7" s="18"/>
      <c r="L7" s="14" t="s">
        <v>8</v>
      </c>
      <c r="M7" s="29">
        <f>COUNTIFS(M$13:M$43,"○",N$13:N$43,"○")+COUNTIFS(M$13:M$43,"○",N$13:N$43,"")+COUNTIFS(M$13:M$43,"",N$13:N$43,"○")+COUNTIFS(M$13:M$43,"△",N$13:N$43,"△")+COUNTIFS(M$13:M$43,"△",N$13:N$43,"")+COUNTIFS(M$13:M$43,"",N$13:N$43,"△")+COUNTIFS(M$13:M$43,"☆",N$13:N$43,"☆")+COUNTIFS(M$13:M$43,"☆",N$13:N$43,"")+COUNTIFS(M$13:M$43,"",N$13:N$43,"☆")</f>
        <v>16</v>
      </c>
      <c r="N7" s="19" t="s">
        <v>13</v>
      </c>
      <c r="O7" s="18"/>
      <c r="P7" s="14" t="s">
        <v>8</v>
      </c>
      <c r="Q7" s="29">
        <f>COUNTIFS(Q$13:Q$43,"○",R$13:R$43,"○")+COUNTIFS(Q$13:Q$43,"○",R$13:R$43,"")+COUNTIFS(Q$13:Q$43,"",R$13:R$43,"○")+COUNTIFS(Q$13:Q$43,"△",R$13:R$43,"△")+COUNTIFS(Q$13:Q$43,"△",R$13:R$43,"")+COUNTIFS(Q$13:Q$43,"",R$13:R$43,"△")+COUNTIFS(Q$13:Q$43,"☆",R$13:R$43,"☆")+COUNTIFS(Q$13:Q$43,"☆",R$13:R$43,"")+COUNTIFS(Q$13:Q$43,"",R$13:R$43,"☆")</f>
        <v>26</v>
      </c>
      <c r="R7" s="19" t="s">
        <v>13</v>
      </c>
    </row>
    <row r="8" spans="2:18" x14ac:dyDescent="0.4">
      <c r="C8" s="20"/>
      <c r="D8" s="21" t="s">
        <v>9</v>
      </c>
      <c r="E8" s="30">
        <f>(COUNTA(C$13:C$43)-COUNTBLANK(C$13:C$43))-SUM(E$6:E$7)</f>
        <v>7</v>
      </c>
      <c r="F8" s="22" t="s">
        <v>13</v>
      </c>
      <c r="G8" s="20"/>
      <c r="H8" s="21" t="s">
        <v>9</v>
      </c>
      <c r="I8" s="30">
        <f>(COUNTA(G$13:G$43)-COUNTBLANK(G$13:G$43))-SUM(I$6:I$7)</f>
        <v>13</v>
      </c>
      <c r="J8" s="22" t="s">
        <v>13</v>
      </c>
      <c r="K8" s="20"/>
      <c r="L8" s="21" t="s">
        <v>9</v>
      </c>
      <c r="M8" s="30">
        <f>(COUNTA(K$13:K$43)-COUNTBLANK(K$13:K$43))-SUM(M$6:M$7)</f>
        <v>14</v>
      </c>
      <c r="N8" s="22" t="s">
        <v>13</v>
      </c>
      <c r="O8" s="20"/>
      <c r="P8" s="21" t="s">
        <v>9</v>
      </c>
      <c r="Q8" s="30">
        <f>(COUNTA(O$13:O$43)-COUNTBLANK(O$13:O$43))-SUM(Q$6:Q$7)</f>
        <v>3</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t="s">
        <v>236</v>
      </c>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236</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t="s">
        <v>236</v>
      </c>
      <c r="F14" s="39" t="s">
        <v>236</v>
      </c>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t="s">
        <v>236</v>
      </c>
      <c r="R14" s="39" t="s">
        <v>236</v>
      </c>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t="s">
        <v>236</v>
      </c>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t="s">
        <v>236</v>
      </c>
      <c r="F16" s="38" t="s">
        <v>236</v>
      </c>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t="s">
        <v>237</v>
      </c>
      <c r="N16" s="39" t="s">
        <v>237</v>
      </c>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t="s">
        <v>236</v>
      </c>
      <c r="F17" s="38" t="s">
        <v>236</v>
      </c>
      <c r="G17" s="2" t="str">
        <f t="shared" si="1"/>
        <v>金</v>
      </c>
      <c r="H17" s="32" t="str">
        <f ca="1">OFFSET(INDIRECT(VLOOKUP(活動計画!G$10,data!$A$2:$B$13,2,FALSE)),$B17-1,0)</f>
        <v>こどもの日</v>
      </c>
      <c r="I17" s="38" t="s">
        <v>236</v>
      </c>
      <c r="J17" s="39" t="s">
        <v>236</v>
      </c>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t="s">
        <v>236</v>
      </c>
      <c r="J18" s="39" t="s">
        <v>236</v>
      </c>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t="s">
        <v>236</v>
      </c>
      <c r="J19" s="39"/>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t="s">
        <v>236</v>
      </c>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t="s">
        <v>236</v>
      </c>
    </row>
    <row r="21" spans="2:18" ht="24.95" customHeight="1" x14ac:dyDescent="0.4">
      <c r="B21" s="4">
        <f t="shared" si="4"/>
        <v>9</v>
      </c>
      <c r="C21" s="2" t="str">
        <f t="shared" si="0"/>
        <v>日</v>
      </c>
      <c r="D21" s="32" t="str">
        <f ca="1">OFFSET(INDIRECT(VLOOKUP(活動計画!C$10,data!$A$2:$B$13,2,FALSE)),$B21-1,0)</f>
        <v/>
      </c>
      <c r="E21" s="38" t="s">
        <v>236</v>
      </c>
      <c r="F21" s="39" t="s">
        <v>236</v>
      </c>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t="s">
        <v>236</v>
      </c>
      <c r="R21" s="39" t="s">
        <v>236</v>
      </c>
    </row>
    <row r="22" spans="2:18" ht="24.95" customHeight="1" x14ac:dyDescent="0.4">
      <c r="B22" s="4">
        <f t="shared" si="4"/>
        <v>10</v>
      </c>
      <c r="C22" s="2" t="str">
        <f t="shared" si="0"/>
        <v>月</v>
      </c>
      <c r="D22" s="32" t="str">
        <f ca="1">OFFSET(INDIRECT(VLOOKUP(活動計画!C$10,data!$A$2:$B$13,2,FALSE)),$B22-1,0)</f>
        <v>離退任式</v>
      </c>
      <c r="E22" s="38"/>
      <c r="F22" s="38" t="s">
        <v>236</v>
      </c>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t="s">
        <v>236</v>
      </c>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8"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t="s">
        <v>236</v>
      </c>
      <c r="N23" s="39" t="s">
        <v>236</v>
      </c>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8"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8"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239</v>
      </c>
      <c r="R27" s="39" t="s">
        <v>239</v>
      </c>
    </row>
    <row r="28" spans="2:18" ht="24.95" customHeight="1" x14ac:dyDescent="0.4">
      <c r="B28" s="4">
        <f t="shared" si="4"/>
        <v>16</v>
      </c>
      <c r="C28" s="2" t="str">
        <f t="shared" si="0"/>
        <v>日</v>
      </c>
      <c r="D28" s="32" t="str">
        <f ca="1">OFFSET(INDIRECT(VLOOKUP(活動計画!C$10,data!$A$2:$B$13,2,FALSE)),$B28-1,0)</f>
        <v/>
      </c>
      <c r="E28" s="38" t="s">
        <v>236</v>
      </c>
      <c r="F28" s="38" t="s">
        <v>236</v>
      </c>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t="s">
        <v>239</v>
      </c>
      <c r="R28" s="39" t="s">
        <v>239</v>
      </c>
    </row>
    <row r="29" spans="2:18" ht="24.95" customHeight="1" x14ac:dyDescent="0.4">
      <c r="B29" s="4">
        <f t="shared" si="4"/>
        <v>17</v>
      </c>
      <c r="C29" s="2" t="str">
        <f t="shared" si="0"/>
        <v>月</v>
      </c>
      <c r="D29" s="32" t="str">
        <f ca="1">OFFSET(INDIRECT(VLOOKUP(活動計画!C$10,data!$A$2:$B$13,2,FALSE)),$B29-1,0)</f>
        <v/>
      </c>
      <c r="E29" s="38"/>
      <c r="F29" s="38"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t="s">
        <v>239</v>
      </c>
      <c r="R29" s="39" t="s">
        <v>239</v>
      </c>
    </row>
    <row r="30" spans="2:18" ht="24.95" customHeight="1" x14ac:dyDescent="0.4">
      <c r="B30" s="4">
        <f>B29+1</f>
        <v>18</v>
      </c>
      <c r="C30" s="2" t="str">
        <f t="shared" si="0"/>
        <v>火</v>
      </c>
      <c r="D30" s="32" t="str">
        <f ca="1">OFFSET(INDIRECT(VLOOKUP(活動計画!C$10,data!$A$2:$B$13,2,FALSE)),$B30-1,0)</f>
        <v>部活動結成式</v>
      </c>
      <c r="E30" s="38"/>
      <c r="F30" s="38"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8" t="s">
        <v>236</v>
      </c>
      <c r="G32" s="2" t="str">
        <f t="shared" si="1"/>
        <v>土</v>
      </c>
      <c r="H32" s="32" t="str">
        <f ca="1">OFFSET(INDIRECT(VLOOKUP(活動計画!G$10,data!$A$2:$B$13,2,FALSE)),$B32-1,0)</f>
        <v/>
      </c>
      <c r="I32" s="38"/>
      <c r="J32" s="39" t="s">
        <v>236</v>
      </c>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8" t="s">
        <v>236</v>
      </c>
      <c r="G33" s="2" t="str">
        <f t="shared" si="1"/>
        <v>日</v>
      </c>
      <c r="H33" s="32" t="str">
        <f ca="1">OFFSET(INDIRECT(VLOOKUP(活動計画!G$10,data!$A$2:$B$13,2,FALSE)),$B33-1,0)</f>
        <v/>
      </c>
      <c r="I33" s="38" t="s">
        <v>236</v>
      </c>
      <c r="J33" s="39" t="s">
        <v>236</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t="s">
        <v>236</v>
      </c>
    </row>
    <row r="35" spans="2:18" ht="24.95" customHeight="1" x14ac:dyDescent="0.4">
      <c r="B35" s="4">
        <f t="shared" si="4"/>
        <v>23</v>
      </c>
      <c r="C35" s="2" t="str">
        <f t="shared" si="0"/>
        <v>日</v>
      </c>
      <c r="D35" s="32" t="str">
        <f ca="1">OFFSET(INDIRECT(VLOOKUP(活動計画!C$10,data!$A$2:$B$13,2,FALSE)),$B35-1,0)</f>
        <v>子ども読書の日</v>
      </c>
      <c r="E35" s="38" t="s">
        <v>236</v>
      </c>
      <c r="F35" s="38" t="s">
        <v>236</v>
      </c>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236</v>
      </c>
      <c r="R35" s="39" t="s">
        <v>236</v>
      </c>
    </row>
    <row r="36" spans="2:18" ht="24.95" customHeight="1" x14ac:dyDescent="0.4">
      <c r="B36" s="4">
        <f t="shared" si="4"/>
        <v>24</v>
      </c>
      <c r="C36" s="2" t="str">
        <f t="shared" si="0"/>
        <v>月</v>
      </c>
      <c r="D36" s="32" t="str">
        <f ca="1">OFFSET(INDIRECT(VLOOKUP(活動計画!C$10,data!$A$2:$B$13,2,FALSE)),$B36-1,0)</f>
        <v>朝の読書（～4/28）</v>
      </c>
      <c r="E36" s="38"/>
      <c r="F36" s="38" t="s">
        <v>236</v>
      </c>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8"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8" t="s">
        <v>236</v>
      </c>
      <c r="G39" s="2" t="str">
        <f t="shared" si="1"/>
        <v>土</v>
      </c>
      <c r="H39" s="32" t="str">
        <f ca="1">OFFSET(INDIRECT(VLOOKUP(活動計画!G$10,data!$A$2:$B$13,2,FALSE)),$B39-1,0)</f>
        <v>３年進研共通テスト模試</v>
      </c>
      <c r="I39" s="38"/>
      <c r="J39" s="39" t="s">
        <v>236</v>
      </c>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8" t="s">
        <v>236</v>
      </c>
      <c r="G40" s="2" t="str">
        <f t="shared" si="1"/>
        <v>日</v>
      </c>
      <c r="H40" s="32" t="str">
        <f ca="1">OFFSET(INDIRECT(VLOOKUP(活動計画!G$10,data!$A$2:$B$13,2,FALSE)),$B40-1,0)</f>
        <v/>
      </c>
      <c r="I40" s="38" t="s">
        <v>236</v>
      </c>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236</v>
      </c>
      <c r="F41" s="38" t="s">
        <v>236</v>
      </c>
      <c r="G41" s="2" t="str">
        <f t="shared" si="1"/>
        <v>月</v>
      </c>
      <c r="H41" s="32" t="str">
        <f ca="1">OFFSET(INDIRECT(VLOOKUP(活動計画!G$10,data!$A$2:$B$13,2,FALSE)),$B41-1,0)</f>
        <v>代休（春日祭）</v>
      </c>
      <c r="I41" s="38" t="s">
        <v>236</v>
      </c>
      <c r="J41" s="39" t="s">
        <v>236</v>
      </c>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t="s">
        <v>238</v>
      </c>
      <c r="R41" s="39" t="s">
        <v>238</v>
      </c>
    </row>
    <row r="42" spans="2:18" ht="24.95" customHeight="1" x14ac:dyDescent="0.4">
      <c r="B42" s="4">
        <f t="shared" si="4"/>
        <v>30</v>
      </c>
      <c r="C42" s="2" t="str">
        <f t="shared" si="0"/>
        <v>日</v>
      </c>
      <c r="D42" s="32" t="str">
        <f ca="1">OFFSET(INDIRECT(VLOOKUP(活動計画!C$10,data!$A$2:$B$13,2,FALSE)),$B42-1,0)</f>
        <v/>
      </c>
      <c r="E42" s="38" t="s">
        <v>236</v>
      </c>
      <c r="F42" s="38" t="s">
        <v>236</v>
      </c>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t="s">
        <v>238</v>
      </c>
      <c r="R42" s="39" t="s">
        <v>238</v>
      </c>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t="s">
        <v>241</v>
      </c>
      <c r="L45" s="60"/>
      <c r="M45" s="60"/>
      <c r="N45" s="61"/>
      <c r="O45" s="59" t="s">
        <v>240</v>
      </c>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15" priority="16">
      <formula>OR($C13="土",$C13="日")</formula>
    </cfRule>
    <cfRule type="expression" dxfId="14"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13" priority="14">
      <formula>OR($G13="土",$G13="日")</formula>
    </cfRule>
    <cfRule type="expression" dxfId="12"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1" priority="12">
      <formula>OR($K13="土",$K13="日")</formula>
    </cfRule>
    <cfRule type="expression" dxfId="0"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1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2023-05-31T05:05:14Z</dcterms:modified>
</cp:coreProperties>
</file>